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0215" windowHeight="6765" tabRatio="926"/>
  </bookViews>
  <sheets>
    <sheet name="Figura 1" sheetId="18" r:id="rId1"/>
    <sheet name="Figura 2" sheetId="17" r:id="rId2"/>
    <sheet name="Figura 03" sheetId="14" r:id="rId3"/>
    <sheet name="Figura 04" sheetId="15" r:id="rId4"/>
    <sheet name="Figuras 05 e 06" sheetId="3" r:id="rId5"/>
    <sheet name="Figura 07" sheetId="7" r:id="rId6"/>
    <sheet name="Quadro 01" sheetId="16" r:id="rId7"/>
    <sheet name="Figura 8" sheetId="19" r:id="rId8"/>
    <sheet name="Figura 9" sheetId="20" r:id="rId9"/>
    <sheet name="Figura 10" sheetId="21" r:id="rId10"/>
    <sheet name="Figura 11" sheetId="22" r:id="rId11"/>
  </sheets>
  <calcPr calcId="152511"/>
</workbook>
</file>

<file path=xl/calcChain.xml><?xml version="1.0" encoding="utf-8"?>
<calcChain xmlns="http://schemas.openxmlformats.org/spreadsheetml/2006/main">
  <c r="G8" i="15" l="1"/>
  <c r="F8" i="15"/>
  <c r="E8" i="15"/>
  <c r="D8" i="15"/>
  <c r="C8" i="15"/>
  <c r="B8" i="15"/>
  <c r="D6" i="3" l="1"/>
  <c r="E6" i="3"/>
  <c r="F6" i="3"/>
  <c r="G6" i="3"/>
  <c r="H6" i="3"/>
  <c r="C6" i="3"/>
</calcChain>
</file>

<file path=xl/sharedStrings.xml><?xml version="1.0" encoding="utf-8"?>
<sst xmlns="http://schemas.openxmlformats.org/spreadsheetml/2006/main" count="73" uniqueCount="68">
  <si>
    <t>2011/12</t>
  </si>
  <si>
    <t>2012/13</t>
  </si>
  <si>
    <t>2013/14</t>
  </si>
  <si>
    <t>2014/15</t>
  </si>
  <si>
    <t>2015/16</t>
  </si>
  <si>
    <t>Valor total de contratos</t>
  </si>
  <si>
    <t>Taxa máxima de Juros</t>
  </si>
  <si>
    <t>nº contratos</t>
  </si>
  <si>
    <t>PRONAMP</t>
  </si>
  <si>
    <t>Taxa máxima de Juros para o médio produtor rural</t>
  </si>
  <si>
    <t>Valor total de contratos (R$ Bilhões)</t>
  </si>
  <si>
    <t>PRONAMP - Valor total de contratos (R$ Bilhões)</t>
  </si>
  <si>
    <t>ABC -Valor total de contratos (R$ Bilhões)</t>
  </si>
  <si>
    <t>Taxa máxima de Juros (a mesma para ambos)</t>
  </si>
  <si>
    <t>Nº Contratos</t>
  </si>
  <si>
    <t>2016/17*</t>
  </si>
  <si>
    <t>Subprograma</t>
  </si>
  <si>
    <t>Sem subprograma</t>
  </si>
  <si>
    <t>Recuperação de Pastagens</t>
  </si>
  <si>
    <t>Plantio Direto</t>
  </si>
  <si>
    <t>Integração Lavoura-Pecuária-Floresta</t>
  </si>
  <si>
    <t>Florestas Comerciais</t>
  </si>
  <si>
    <t>Financiamentos om recursos dos Fundos Constitucionais</t>
  </si>
  <si>
    <t>Tratamento de Dejetos</t>
  </si>
  <si>
    <t>Regularização e adequação ambiental</t>
  </si>
  <si>
    <t>Fixação Biológica de Nitrogênio</t>
  </si>
  <si>
    <t>Sistemas Orgânicos</t>
  </si>
  <si>
    <t>Valor (R$ mihões)</t>
  </si>
  <si>
    <t>Subsetor</t>
  </si>
  <si>
    <t>contribuição nas emissões de GEE</t>
  </si>
  <si>
    <t>Fermentação Entérica</t>
  </si>
  <si>
    <t>Solos Agrícolas*</t>
  </si>
  <si>
    <t>Manejo de Dejetos Animais</t>
  </si>
  <si>
    <t>Cultura de Arroz</t>
  </si>
  <si>
    <t>Queima de Cana e Algodão</t>
  </si>
  <si>
    <t>PPM - Efetivo dos rebanhos - Cabeças</t>
  </si>
  <si>
    <t>Brasil</t>
  </si>
  <si>
    <t>2010</t>
  </si>
  <si>
    <t>2011</t>
  </si>
  <si>
    <t>2012</t>
  </si>
  <si>
    <t>2013</t>
  </si>
  <si>
    <t>2014</t>
  </si>
  <si>
    <t>2015</t>
  </si>
  <si>
    <t>Bovino</t>
  </si>
  <si>
    <t>Bubalino</t>
  </si>
  <si>
    <t>Caprino</t>
  </si>
  <si>
    <t>Ovino</t>
  </si>
  <si>
    <t>Total de Animais Ruminantes (milhões de cabeças)</t>
  </si>
  <si>
    <r>
      <t>Emissões de CH</t>
    </r>
    <r>
      <rPr>
        <vertAlign val="subscript"/>
        <sz val="11"/>
        <color rgb="FF333333"/>
        <rFont val="Calibri"/>
        <family val="2"/>
        <scheme val="minor"/>
      </rPr>
      <t>4</t>
    </r>
    <r>
      <rPr>
        <sz val="11"/>
        <color rgb="FF333333"/>
        <rFont val="Calibri"/>
        <family val="2"/>
        <scheme val="minor"/>
      </rPr>
      <t xml:space="preserve"> (metano) devido à fermentação entérica de ruminantes (Gg CH</t>
    </r>
    <r>
      <rPr>
        <vertAlign val="subscript"/>
        <sz val="11"/>
        <color rgb="FF333333"/>
        <rFont val="Calibri"/>
        <family val="2"/>
        <scheme val="minor"/>
      </rPr>
      <t>4</t>
    </r>
    <r>
      <rPr>
        <sz val="11"/>
        <color rgb="FF333333"/>
        <rFont val="Calibri"/>
        <family val="2"/>
        <scheme val="minor"/>
      </rPr>
      <t>)</t>
    </r>
  </si>
  <si>
    <r>
      <t>Emissões de CH</t>
    </r>
    <r>
      <rPr>
        <vertAlign val="subscript"/>
        <sz val="11"/>
        <color rgb="FF333333"/>
        <rFont val="Calibri"/>
        <family val="2"/>
        <scheme val="minor"/>
      </rPr>
      <t>4</t>
    </r>
    <r>
      <rPr>
        <sz val="11"/>
        <color rgb="FF333333"/>
        <rFont val="Calibri"/>
        <family val="2"/>
        <scheme val="minor"/>
      </rPr>
      <t xml:space="preserve"> (metano) devido ao manejo de dejetos animais fermentação entérica de ruminantes</t>
    </r>
  </si>
  <si>
    <t>Fonte: Pesquisa Pecuária Municipal (PPM) - 2015.</t>
  </si>
  <si>
    <t>11.158,0 11.343,3 11.268,3 11.362,3 11.416,7</t>
  </si>
  <si>
    <t>608,1 618,6 610,9 603,2 616,7</t>
  </si>
  <si>
    <t>Nº</t>
  </si>
  <si>
    <t>Ações</t>
  </si>
  <si>
    <t>Metas</t>
  </si>
  <si>
    <t>Recuperação de pastagens degradadas por meio do manejo adequado e adubação</t>
  </si>
  <si>
    <t>15 milhões de hectares</t>
  </si>
  <si>
    <t>Aumento na adoção de sistemas de Integração Lavoura-Pecuária-Floresta (ILPF) e de Sistemas Agroflorestais (SAFs)</t>
  </si>
  <si>
    <t>4 milhões de hectares</t>
  </si>
  <si>
    <t xml:space="preserve">Ampliação na utilização do Sistema Plantio Direto (SPD) </t>
  </si>
  <si>
    <t>8 milhões de hectares</t>
  </si>
  <si>
    <t xml:space="preserve">Ampliação do uso da Fixação Biológica de Nitrogênio (FBN) </t>
  </si>
  <si>
    <t>5,5 milhões de hectares</t>
  </si>
  <si>
    <t>Expansão da área com Florestas Plantadas destinadas à produção de fibras, madeira e celulose</t>
  </si>
  <si>
    <t>3 milhões de hectares</t>
  </si>
  <si>
    <t>Ampliação do uso de tecnologias para tratamento de dejetos animais</t>
  </si>
  <si>
    <t>4,4 milhões de metros cúbicos de dejetos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</si>
</sst>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rgb="FF333333"/>
      <name val="Calibri"/>
      <family val="2"/>
      <scheme val="minor"/>
    </font>
    <font>
      <vertAlign val="subscript"/>
      <sz val="11"/>
      <color rgb="FF333333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9E9E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2" fillId="0" borderId="0" xfId="2"/>
    <xf numFmtId="0" fontId="3" fillId="2" borderId="1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right" vertical="center"/>
    </xf>
    <xf numFmtId="0" fontId="3" fillId="2" borderId="1" xfId="2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</cellXfs>
  <cellStyles count="3">
    <cellStyle name="Normal" xfId="0" builtinId="0"/>
    <cellStyle name="Normal 2" xfId="2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5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9047614286310639E-2"/>
          <c:w val="1"/>
          <c:h val="0.98063217581997852"/>
        </c:manualLayout>
      </c:layout>
      <c:pie3DChart>
        <c:varyColors val="1"/>
        <c:ser>
          <c:idx val="0"/>
          <c:order val="0"/>
          <c:tx>
            <c:strRef>
              <c:f>'Figura 03'!$C$1</c:f>
              <c:strCache>
                <c:ptCount val="1"/>
                <c:pt idx="0">
                  <c:v>contribuição nas emissões de GEE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explosion val="25"/>
          <c:dPt>
            <c:idx val="0"/>
            <c:bubble3D val="0"/>
            <c:explosion val="18"/>
            <c:spPr>
              <a:pattFill prst="pct1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1"/>
            <c:bubble3D val="0"/>
            <c:spPr>
              <a:pattFill prst="pct80">
                <a:fgClr>
                  <a:schemeClr val="tx1">
                    <a:lumMod val="95000"/>
                    <a:lumOff val="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3"/>
            <c:bubble3D val="0"/>
            <c:spPr>
              <a:pattFill prst="pct70">
                <a:fgClr>
                  <a:schemeClr val="tx1">
                    <a:lumMod val="85000"/>
                    <a:lumOff val="1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4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Lbls>
            <c:dLbl>
              <c:idx val="0"/>
              <c:layout>
                <c:manualLayout>
                  <c:x val="8.9686084580176531E-2"/>
                  <c:y val="-0.130742624486283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Fermentação Entérica </a:t>
                    </a:r>
                  </a:p>
                  <a:p>
                    <a:r>
                      <a:rPr lang="en-US"/>
                      <a:t>60%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559539790333864"/>
                  <c:y val="7.990249221285033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300" b="1">
                      <a:solidFill>
                        <a:schemeClr val="bg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295712989463963E-3"/>
                  <c:y val="-0.108485412202121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4048739012081492E-2"/>
                  <c:y val="1.43269555488176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93752544244350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/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03'!$B$2:$B$6</c:f>
              <c:strCache>
                <c:ptCount val="5"/>
                <c:pt idx="0">
                  <c:v>Fermentação Entérica</c:v>
                </c:pt>
                <c:pt idx="1">
                  <c:v>Solos Agrícolas*</c:v>
                </c:pt>
                <c:pt idx="2">
                  <c:v>Manejo de Dejetos Animais</c:v>
                </c:pt>
                <c:pt idx="3">
                  <c:v>Cultura de Arroz</c:v>
                </c:pt>
                <c:pt idx="4">
                  <c:v>Queima de Cana e Algodão</c:v>
                </c:pt>
              </c:strCache>
            </c:strRef>
          </c:cat>
          <c:val>
            <c:numRef>
              <c:f>'Figura 03'!$C$2:$C$6</c:f>
              <c:numCache>
                <c:formatCode>0%</c:formatCode>
                <c:ptCount val="5"/>
                <c:pt idx="0">
                  <c:v>0.6</c:v>
                </c:pt>
                <c:pt idx="1">
                  <c:v>0.31</c:v>
                </c:pt>
                <c:pt idx="2">
                  <c:v>0.04</c:v>
                </c:pt>
                <c:pt idx="3">
                  <c:v>0.03</c:v>
                </c:pt>
                <c:pt idx="4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noFill/>
        </a:ln>
        <a:effectLst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70517146895098E-2"/>
          <c:y val="6.629164445916659E-2"/>
          <c:w val="0.86380883892403615"/>
          <c:h val="0.66582729478790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04'!$A$8</c:f>
              <c:strCache>
                <c:ptCount val="1"/>
                <c:pt idx="0">
                  <c:v>Total de Animais Ruminantes (milhões de cabeças)</c:v>
                </c:pt>
              </c:strCache>
            </c:strRef>
          </c:tx>
          <c:spPr>
            <a:pattFill prst="wdUpDiag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'Figura 04'!$B$3:$G$3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'Figura 04'!$B$8:$G$8</c:f>
              <c:numCache>
                <c:formatCode>General</c:formatCode>
                <c:ptCount val="6"/>
                <c:pt idx="0">
                  <c:v>237.41898499999999</c:v>
                </c:pt>
                <c:pt idx="1">
                  <c:v>241.14776499999999</c:v>
                </c:pt>
                <c:pt idx="2">
                  <c:v>237.97695899999999</c:v>
                </c:pt>
                <c:pt idx="3">
                  <c:v>239.16630799999999</c:v>
                </c:pt>
                <c:pt idx="4">
                  <c:v>240.15194299999999</c:v>
                </c:pt>
                <c:pt idx="5">
                  <c:v>244.590397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68895488"/>
        <c:axId val="68897024"/>
      </c:barChart>
      <c:lineChart>
        <c:grouping val="standard"/>
        <c:varyColors val="0"/>
        <c:ser>
          <c:idx val="1"/>
          <c:order val="1"/>
          <c:tx>
            <c:strRef>
              <c:f>'Figura 04'!$A$9</c:f>
              <c:strCache>
                <c:ptCount val="1"/>
                <c:pt idx="0">
                  <c:v>Emissões de CH4 (metano) devido à fermentação entérica de ruminantes (Gg CH4)</c:v>
                </c:pt>
              </c:strCache>
            </c:strRef>
          </c:tx>
          <c:spPr>
            <a:ln w="66675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  <a:effectLst/>
          </c:spPr>
          <c:marker>
            <c:symbol val="x"/>
            <c:size val="9"/>
            <c:spPr>
              <a:solidFill>
                <a:schemeClr val="bg1">
                  <a:lumMod val="75000"/>
                </a:schemeClr>
              </a:solidFill>
              <a:ln>
                <a:noFill/>
                <a:prstDash val="solid"/>
              </a:ln>
              <a:effectLst/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0"/>
              <c:layout>
                <c:manualLayout>
                  <c:x val="-6.1656181168308732E-2"/>
                  <c:y val="-4.7436023732140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850921273031828E-2"/>
                  <c:y val="-3.4890972578992339E-2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algn="ctr" rtl="0">
                    <a:defRPr lang="pt-BR"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201005025125629E-2"/>
                  <c:y val="-4.735203421434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601340033500838E-2"/>
                  <c:y val="-2.9906547924850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576214405360134E-2"/>
                  <c:y val="-2.7414335597779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04'!$B$3:$G$3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'Figura 04'!$B$9:$G$9</c:f>
              <c:numCache>
                <c:formatCode>General</c:formatCode>
                <c:ptCount val="6"/>
                <c:pt idx="0">
                  <c:v>11158</c:v>
                </c:pt>
                <c:pt idx="1">
                  <c:v>11343</c:v>
                </c:pt>
                <c:pt idx="2">
                  <c:v>11268</c:v>
                </c:pt>
                <c:pt idx="3">
                  <c:v>11362</c:v>
                </c:pt>
                <c:pt idx="4">
                  <c:v>11416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07008"/>
        <c:axId val="68908544"/>
      </c:lineChart>
      <c:catAx>
        <c:axId val="688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889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8970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8895488"/>
        <c:crosses val="autoZero"/>
        <c:crossBetween val="between"/>
      </c:valAx>
      <c:catAx>
        <c:axId val="6890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8908544"/>
        <c:crosses val="autoZero"/>
        <c:auto val="1"/>
        <c:lblAlgn val="ctr"/>
        <c:lblOffset val="100"/>
        <c:noMultiLvlLbl val="0"/>
      </c:catAx>
      <c:valAx>
        <c:axId val="68908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8907008"/>
        <c:crosses val="max"/>
        <c:crossBetween val="between"/>
      </c:valAx>
      <c:spPr>
        <a:noFill/>
        <a:ln w="12700">
          <a:noFill/>
          <a:prstDash val="solid"/>
        </a:ln>
        <a:scene3d>
          <a:camera prst="orthographicFront"/>
          <a:lightRig rig="threePt" dir="t"/>
        </a:scene3d>
        <a:sp3d>
          <a:bevelT w="165100" prst="coolSlant"/>
        </a:sp3d>
      </c:spPr>
    </c:plotArea>
    <c:legend>
      <c:legendPos val="b"/>
      <c:layout>
        <c:manualLayout>
          <c:xMode val="edge"/>
          <c:yMode val="edge"/>
          <c:x val="9.9383346312480206E-2"/>
          <c:y val="0.8400568773874707"/>
          <c:w val="0.79095850590930472"/>
          <c:h val="0.144989848650103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43" footer="0.4921259850000004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92099280762673E-2"/>
          <c:y val="8.3737036262633679E-2"/>
          <c:w val="0.87149156556233687"/>
          <c:h val="0.64480505510581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'Figuras 05 e 06'!$B$3</c:f>
              <c:strCache>
                <c:ptCount val="1"/>
                <c:pt idx="0">
                  <c:v>Valor total de contratos (R$ Bilhões)</c:v>
                </c:pt>
              </c:strCache>
            </c:strRef>
          </c:tx>
          <c:spPr>
            <a:pattFill prst="pct6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strRef>
              <c:f>'Figuras 05 e 06'!$C$2:$H$2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2016/17*</c:v>
                </c:pt>
              </c:strCache>
            </c:strRef>
          </c:cat>
          <c:val>
            <c:numRef>
              <c:f>'Figuras 05 e 06'!$C$3:$H$3</c:f>
              <c:numCache>
                <c:formatCode>General</c:formatCode>
                <c:ptCount val="6"/>
                <c:pt idx="0">
                  <c:v>1.62</c:v>
                </c:pt>
                <c:pt idx="1">
                  <c:v>3.04</c:v>
                </c:pt>
                <c:pt idx="2">
                  <c:v>2.69</c:v>
                </c:pt>
                <c:pt idx="3">
                  <c:v>3.5</c:v>
                </c:pt>
                <c:pt idx="4">
                  <c:v>1.96</c:v>
                </c:pt>
                <c:pt idx="5">
                  <c:v>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62817024"/>
        <c:axId val="62818560"/>
      </c:barChart>
      <c:lineChart>
        <c:grouping val="standard"/>
        <c:varyColors val="0"/>
        <c:ser>
          <c:idx val="1"/>
          <c:order val="1"/>
          <c:tx>
            <c:strRef>
              <c:f>'Figuras 05 e 06'!$B$4</c:f>
              <c:strCache>
                <c:ptCount val="1"/>
                <c:pt idx="0">
                  <c:v>Taxa máxima de Juros para o médio produtor rural</c:v>
                </c:pt>
              </c:strCache>
            </c:strRef>
          </c:tx>
          <c:spPr>
            <a:ln w="57150" cap="flat">
              <a:solidFill>
                <a:schemeClr val="tx1"/>
              </a:solidFill>
              <a:prstDash val="solid"/>
              <a:miter lim="800000"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>
                <a:noFill/>
                <a:prstDash val="solid"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marker>
          <c:dLbls>
            <c:dLbl>
              <c:idx val="0"/>
              <c:layout>
                <c:manualLayout>
                  <c:x val="-6.3797527701381952E-3"/>
                  <c:y val="-4.4943806970477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solidFill>
                  <a:schemeClr val="bg1">
                    <a:lumMod val="95000"/>
                  </a:schemeClr>
                </a:solidFill>
                <a:ln>
                  <a:solidFill>
                    <a:prstClr val="black"/>
                  </a:solidFill>
                </a:ln>
              </c:spPr>
              <c:txPr>
                <a:bodyPr anchor="ctr" anchorCtr="0"/>
                <a:lstStyle/>
                <a:p>
                  <a:pPr algn="ctr" rtl="0">
                    <a:defRPr lang="pt-BR"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  <a:ln>
                <a:solidFill>
                  <a:prstClr val="black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'Figuras 05 e 06'!$C$2:$H$2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2016/17*</c:v>
                </c:pt>
              </c:strCache>
            </c:strRef>
          </c:cat>
          <c:val>
            <c:numRef>
              <c:f>'Figuras 05 e 06'!$C$4:$H$4</c:f>
              <c:numCache>
                <c:formatCode>0.0%</c:formatCode>
                <c:ptCount val="6"/>
                <c:pt idx="0">
                  <c:v>5.5E-2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7.4999999999999997E-2</c:v>
                </c:pt>
                <c:pt idx="5">
                  <c:v>0.08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0832"/>
        <c:axId val="62842368"/>
      </c:lineChart>
      <c:catAx>
        <c:axId val="628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1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8185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17024"/>
        <c:crosses val="autoZero"/>
        <c:crossBetween val="between"/>
      </c:valAx>
      <c:catAx>
        <c:axId val="6284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2842368"/>
        <c:crosses val="autoZero"/>
        <c:auto val="1"/>
        <c:lblAlgn val="ctr"/>
        <c:lblOffset val="100"/>
        <c:noMultiLvlLbl val="0"/>
      </c:catAx>
      <c:valAx>
        <c:axId val="628423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40832"/>
        <c:crosses val="max"/>
        <c:crossBetween val="between"/>
      </c:valAx>
      <c:spPr>
        <a:noFill/>
        <a:ln w="12700">
          <a:noFill/>
          <a:prstDash val="solid"/>
        </a:ln>
        <a:scene3d>
          <a:camera prst="orthographicFront"/>
          <a:lightRig rig="threePt" dir="t"/>
        </a:scene3d>
        <a:sp3d>
          <a:bevelT w="165100" prst="coolSlant"/>
        </a:sp3d>
      </c:spPr>
    </c:plotArea>
    <c:legend>
      <c:legendPos val="b"/>
      <c:layout>
        <c:manualLayout>
          <c:xMode val="edge"/>
          <c:yMode val="edge"/>
          <c:x val="6.8594377510040189E-2"/>
          <c:y val="0.8821105558526483"/>
          <c:w val="0.86281124497991968"/>
          <c:h val="9.78895670828031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26" footer="0.4921259850000012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92099280762715E-2"/>
          <c:y val="8.3737036262633735E-2"/>
          <c:w val="0.87149156556233687"/>
          <c:h val="0.64480505510581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'Figuras 05 e 06'!$D$13</c:f>
              <c:strCache>
                <c:ptCount val="1"/>
                <c:pt idx="0">
                  <c:v>PRONAMP - Valor total de contratos (R$ Bilhões)</c:v>
                </c:pt>
              </c:strCache>
            </c:strRef>
          </c:tx>
          <c:spPr>
            <a:pattFill prst="pct50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12700">
              <a:noFill/>
              <a:prstDash val="solid"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100" b="0" i="0" u="none" strike="noStrike" kern="1200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'Figuras 05 e 06'!$E$12:$H$12</c:f>
              <c:strCache>
                <c:ptCount val="4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2016/17*</c:v>
                </c:pt>
              </c:strCache>
            </c:strRef>
          </c:cat>
          <c:val>
            <c:numRef>
              <c:f>'Figuras 05 e 06'!$E$13:$H$13</c:f>
              <c:numCache>
                <c:formatCode>General</c:formatCode>
                <c:ptCount val="4"/>
                <c:pt idx="0">
                  <c:v>18.21</c:v>
                </c:pt>
                <c:pt idx="1">
                  <c:v>16.399999999999999</c:v>
                </c:pt>
                <c:pt idx="2">
                  <c:v>20.199000000000002</c:v>
                </c:pt>
                <c:pt idx="3">
                  <c:v>9.39</c:v>
                </c:pt>
              </c:numCache>
            </c:numRef>
          </c:val>
        </c:ser>
        <c:ser>
          <c:idx val="1"/>
          <c:order val="1"/>
          <c:tx>
            <c:strRef>
              <c:f>'Figuras 05 e 06'!$D$14</c:f>
              <c:strCache>
                <c:ptCount val="1"/>
                <c:pt idx="0">
                  <c:v>ABC -Valor total de contratos (R$ Bilhões)</c:v>
                </c:pt>
              </c:strCache>
            </c:strRef>
          </c:tx>
          <c:spPr>
            <a:pattFill prst="solidDmnd">
              <a:fgClr>
                <a:schemeClr val="tx1"/>
              </a:fgClr>
              <a:bgClr>
                <a:schemeClr val="bg1"/>
              </a:bgClr>
            </a:pattFill>
            <a:ln w="57150" cap="flat">
              <a:noFill/>
              <a:prstDash val="solid"/>
              <a:miter lim="800000"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-6.3797527701381987E-3"/>
                  <c:y val="-4.4943806970477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>
                  <a:noFill/>
                </a:ln>
              </c:spPr>
              <c:txPr>
                <a:bodyPr anchor="ctr" anchorCtr="0"/>
                <a:lstStyle/>
                <a:p>
                  <a:pPr algn="ctr" rtl="0">
                    <a:defRPr lang="pt-BR" sz="1100" b="0" i="0" u="none" strike="noStrike" kern="1200" baseline="0">
                      <a:solidFill>
                        <a:srgbClr val="000000"/>
                      </a:solidFill>
                      <a:latin typeface="Arial" pitchFamily="34" charset="0"/>
                      <a:ea typeface="Arial"/>
                      <a:cs typeface="Arial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 algn="ctr">
                  <a:defRPr lang="pt-BR" sz="1100" b="0" i="0" u="none" strike="noStrike" kern="1200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'Figuras 05 e 06'!$E$12:$H$12</c:f>
              <c:strCache>
                <c:ptCount val="4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2016/17*</c:v>
                </c:pt>
              </c:strCache>
            </c:strRef>
          </c:cat>
          <c:val>
            <c:numRef>
              <c:f>'Figuras 05 e 06'!$E$14:$H$14</c:f>
              <c:numCache>
                <c:formatCode>General</c:formatCode>
                <c:ptCount val="4"/>
                <c:pt idx="0">
                  <c:v>2.69</c:v>
                </c:pt>
                <c:pt idx="1">
                  <c:v>3.5</c:v>
                </c:pt>
                <c:pt idx="2">
                  <c:v>1.96</c:v>
                </c:pt>
                <c:pt idx="3">
                  <c:v>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318784"/>
        <c:axId val="115320320"/>
      </c:barChart>
      <c:catAx>
        <c:axId val="1153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32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320320"/>
        <c:scaling>
          <c:orientation val="minMax"/>
          <c:max val="21"/>
        </c:scaling>
        <c:delete val="0"/>
        <c:axPos val="l"/>
        <c:majorGridlines>
          <c:spPr>
            <a:ln w="3175">
              <a:solidFill>
                <a:schemeClr val="bg1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318784"/>
        <c:crosses val="autoZero"/>
        <c:crossBetween val="between"/>
        <c:majorUnit val="3"/>
      </c:valAx>
      <c:spPr>
        <a:noFill/>
        <a:ln w="12700">
          <a:noFill/>
          <a:prstDash val="solid"/>
        </a:ln>
        <a:scene3d>
          <a:camera prst="orthographicFront"/>
          <a:lightRig rig="threePt" dir="t"/>
        </a:scene3d>
        <a:sp3d>
          <a:bevelT w="165100" prst="coolSlant"/>
        </a:sp3d>
      </c:spPr>
    </c:plotArea>
    <c:legend>
      <c:legendPos val="b"/>
      <c:layout>
        <c:manualLayout>
          <c:xMode val="edge"/>
          <c:yMode val="edge"/>
          <c:x val="0.20885174972302897"/>
          <c:y val="0.86025263235538185"/>
          <c:w val="0.51468928567684025"/>
          <c:h val="0.119210508522500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43" footer="0.4921259850000014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3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9969027486976982E-2"/>
          <c:y val="8.6646429470288819E-2"/>
          <c:w val="0.90477524965278666"/>
          <c:h val="0.89295283295067573"/>
        </c:manualLayout>
      </c:layout>
      <c:pie3DChart>
        <c:varyColors val="1"/>
        <c:ser>
          <c:idx val="0"/>
          <c:order val="0"/>
          <c:tx>
            <c:strRef>
              <c:f>'Figura 07'!$C$2</c:f>
              <c:strCache>
                <c:ptCount val="1"/>
                <c:pt idx="0">
                  <c:v>Valor (R$ mihões)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explosion val="25"/>
          <c:dPt>
            <c:idx val="0"/>
            <c:bubble3D val="0"/>
            <c:explosion val="18"/>
            <c:spPr>
              <a:pattFill prst="pct10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1"/>
            <c:bubble3D val="0"/>
            <c:spPr>
              <a:pattFill prst="pct80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2"/>
            <c:bubble3D val="0"/>
            <c:spPr>
              <a:pattFill prst="pct25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3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5"/>
            <c:bubble3D val="0"/>
            <c:spPr>
              <a:pattFill prst="sphere">
                <a:fgClr>
                  <a:schemeClr val="tx1">
                    <a:lumMod val="65000"/>
                    <a:lumOff val="3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6"/>
            <c:bubble3D val="0"/>
            <c:spPr>
              <a:pattFill prst="pct90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7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</c:dPt>
          <c:dLbls>
            <c:dLbl>
              <c:idx val="0"/>
              <c:layout>
                <c:manualLayout>
                  <c:x val="-0.20728433844598057"/>
                  <c:y val="0.154580334992372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4096012429555691"/>
                  <c:y val="-0.20335978550626368"/>
                </c:manualLayout>
              </c:layout>
              <c:numFmt formatCode="0.00%" sourceLinked="0"/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0414935575423128E-2"/>
                  <c:y val="1.05403947794196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ILPF
6,06%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8148127574591"/>
                  <c:y val="4.6551304374624403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</a:defRPr>
                    </a:pPr>
                    <a:r>
                      <a:rPr lang="en-US" sz="900">
                        <a:solidFill>
                          <a:schemeClr val="bg1"/>
                        </a:solidFill>
                      </a:rPr>
                      <a:t>Florestas Comerciais
5,77%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2345677297882593E-2"/>
                  <c:y val="1.8796554540271508E-2"/>
                </c:manualLayout>
              </c:layout>
              <c:tx>
                <c:rich>
                  <a:bodyPr/>
                  <a:lstStyle/>
                  <a:p>
                    <a:pPr>
                      <a:defRPr sz="1000" b="1"/>
                    </a:pPr>
                    <a:r>
                      <a:rPr lang="en-US" sz="1000"/>
                      <a:t>Fundos Constitucionais
5,09%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3634502126886622"/>
                  <c:y val="-6.60994088067758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/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1067914973417908E-2"/>
                  <c:y val="-9.5226795280726889E-2"/>
                </c:manualLayout>
              </c:layout>
              <c:tx>
                <c:rich>
                  <a:bodyPr/>
                  <a:lstStyle/>
                  <a:p>
                    <a:pPr>
                      <a:defRPr sz="1000" b="1"/>
                    </a:pPr>
                    <a:r>
                      <a:rPr lang="en-US" sz="1000"/>
                      <a:t>Regularização ambiental
0,57%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19392156620400697"/>
                  <c:y val="3.979125896934115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/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21812131565202744"/>
                  <c:y val="-9.161738344350792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/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'Figura 07'!$B$4:$B$12</c:f>
              <c:strCache>
                <c:ptCount val="9"/>
                <c:pt idx="0">
                  <c:v>Recuperação de Pastagens</c:v>
                </c:pt>
                <c:pt idx="1">
                  <c:v>Plantio Direto</c:v>
                </c:pt>
                <c:pt idx="2">
                  <c:v>Integração Lavoura-Pecuária-Floresta</c:v>
                </c:pt>
                <c:pt idx="3">
                  <c:v>Florestas Comerciais</c:v>
                </c:pt>
                <c:pt idx="4">
                  <c:v>Financiamentos om recursos dos Fundos Constitucionais</c:v>
                </c:pt>
                <c:pt idx="5">
                  <c:v>Tratamento de Dejetos</c:v>
                </c:pt>
                <c:pt idx="6">
                  <c:v>Regularização e adequação ambiental</c:v>
                </c:pt>
                <c:pt idx="7">
                  <c:v>Fixação Biológica de Nitrogênio</c:v>
                </c:pt>
                <c:pt idx="8">
                  <c:v>Sistemas Orgânicos</c:v>
                </c:pt>
              </c:strCache>
            </c:strRef>
          </c:cat>
          <c:val>
            <c:numRef>
              <c:f>'Figura 07'!$C$4:$C$12</c:f>
              <c:numCache>
                <c:formatCode>General</c:formatCode>
                <c:ptCount val="9"/>
                <c:pt idx="0">
                  <c:v>1277298772.8599999</c:v>
                </c:pt>
                <c:pt idx="1">
                  <c:v>655881204.89999998</c:v>
                </c:pt>
                <c:pt idx="2">
                  <c:v>143095877.63999999</c:v>
                </c:pt>
                <c:pt idx="3">
                  <c:v>136280988.55000001</c:v>
                </c:pt>
                <c:pt idx="4">
                  <c:v>120378425.66</c:v>
                </c:pt>
                <c:pt idx="5">
                  <c:v>14245180.85</c:v>
                </c:pt>
                <c:pt idx="6">
                  <c:v>13444626.83</c:v>
                </c:pt>
                <c:pt idx="7">
                  <c:v>2000000</c:v>
                </c:pt>
                <c:pt idx="8">
                  <c:v>183600</c:v>
                </c:pt>
              </c:numCache>
            </c:numRef>
          </c:val>
        </c:ser>
        <c:ser>
          <c:idx val="1"/>
          <c:order val="1"/>
          <c:tx>
            <c:strRef>
              <c:f>'Figura 07'!$D$2</c:f>
              <c:strCache>
                <c:ptCount val="1"/>
                <c:pt idx="0">
                  <c:v>Nº Contratos</c:v>
                </c:pt>
              </c:strCache>
            </c:strRef>
          </c:tx>
          <c:cat>
            <c:strRef>
              <c:f>'Figura 07'!$B$4:$B$12</c:f>
              <c:strCache>
                <c:ptCount val="9"/>
                <c:pt idx="0">
                  <c:v>Recuperação de Pastagens</c:v>
                </c:pt>
                <c:pt idx="1">
                  <c:v>Plantio Direto</c:v>
                </c:pt>
                <c:pt idx="2">
                  <c:v>Integração Lavoura-Pecuária-Floresta</c:v>
                </c:pt>
                <c:pt idx="3">
                  <c:v>Florestas Comerciais</c:v>
                </c:pt>
                <c:pt idx="4">
                  <c:v>Financiamentos om recursos dos Fundos Constitucionais</c:v>
                </c:pt>
                <c:pt idx="5">
                  <c:v>Tratamento de Dejetos</c:v>
                </c:pt>
                <c:pt idx="6">
                  <c:v>Regularização e adequação ambiental</c:v>
                </c:pt>
                <c:pt idx="7">
                  <c:v>Fixação Biológica de Nitrogênio</c:v>
                </c:pt>
                <c:pt idx="8">
                  <c:v>Sistemas Orgânicos</c:v>
                </c:pt>
              </c:strCache>
            </c:strRef>
          </c:cat>
          <c:val>
            <c:numRef>
              <c:f>'Figura 07'!$D$4:$D$12</c:f>
              <c:numCache>
                <c:formatCode>General</c:formatCode>
                <c:ptCount val="9"/>
                <c:pt idx="0">
                  <c:v>4689</c:v>
                </c:pt>
                <c:pt idx="1">
                  <c:v>1302</c:v>
                </c:pt>
                <c:pt idx="2">
                  <c:v>378</c:v>
                </c:pt>
                <c:pt idx="3">
                  <c:v>326</c:v>
                </c:pt>
                <c:pt idx="4">
                  <c:v>219</c:v>
                </c:pt>
                <c:pt idx="5">
                  <c:v>37</c:v>
                </c:pt>
                <c:pt idx="6">
                  <c:v>42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270510</xdr:colOff>
      <xdr:row>13</xdr:row>
      <xdr:rowOff>85090</xdr:rowOff>
    </xdr:to>
    <xdr:pic>
      <xdr:nvPicPr>
        <xdr:cNvPr id="3" name="Imagem 2" descr="Fig_0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3928110" cy="199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358140</xdr:colOff>
      <xdr:row>14</xdr:row>
      <xdr:rowOff>127635</xdr:rowOff>
    </xdr:to>
    <xdr:pic>
      <xdr:nvPicPr>
        <xdr:cNvPr id="2" name="Imagem 1" descr="Valores_contratados_Brasil_P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186940" cy="2223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7</xdr:col>
      <xdr:colOff>123825</xdr:colOff>
      <xdr:row>13</xdr:row>
      <xdr:rowOff>69850</xdr:rowOff>
    </xdr:to>
    <xdr:pic>
      <xdr:nvPicPr>
        <xdr:cNvPr id="2" name="Imagem 1" descr="Fig_0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3781425" cy="178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3</xdr:row>
      <xdr:rowOff>161924</xdr:rowOff>
    </xdr:from>
    <xdr:to>
      <xdr:col>14</xdr:col>
      <xdr:colOff>390525</xdr:colOff>
      <xdr:row>24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0</xdr:row>
      <xdr:rowOff>152401</xdr:rowOff>
    </xdr:from>
    <xdr:to>
      <xdr:col>5</xdr:col>
      <xdr:colOff>247650</xdr:colOff>
      <xdr:row>27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190499</xdr:rowOff>
    </xdr:from>
    <xdr:to>
      <xdr:col>8</xdr:col>
      <xdr:colOff>409575</xdr:colOff>
      <xdr:row>36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409575</xdr:colOff>
      <xdr:row>59</xdr:row>
      <xdr:rowOff>66675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1009649</xdr:colOff>
      <xdr:row>0</xdr:row>
      <xdr:rowOff>95250</xdr:rowOff>
    </xdr:from>
    <xdr:to>
      <xdr:col>8</xdr:col>
      <xdr:colOff>542925</xdr:colOff>
      <xdr:row>26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70485</xdr:colOff>
      <xdr:row>16</xdr:row>
      <xdr:rowOff>14605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508885" cy="249110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438785</xdr:colOff>
      <xdr:row>14</xdr:row>
      <xdr:rowOff>182880</xdr:rowOff>
    </xdr:to>
    <xdr:pic>
      <xdr:nvPicPr>
        <xdr:cNvPr id="2" name="Imagem 1" descr="Valores_RPD_Brasil_AB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267585" cy="2278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128905</xdr:colOff>
      <xdr:row>15</xdr:row>
      <xdr:rowOff>137160</xdr:rowOff>
    </xdr:to>
    <xdr:pic>
      <xdr:nvPicPr>
        <xdr:cNvPr id="2" name="Imagem 1" descr="Emissões_por_Estad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567305" cy="2423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4" sqref="H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5" sqref="F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C24" sqref="C24"/>
    </sheetView>
  </sheetViews>
  <sheetFormatPr defaultRowHeight="15" x14ac:dyDescent="0.25"/>
  <cols>
    <col min="2" max="2" width="25.85546875" bestFit="1" customWidth="1"/>
  </cols>
  <sheetData>
    <row r="1" spans="2:3" x14ac:dyDescent="0.25">
      <c r="B1" t="s">
        <v>28</v>
      </c>
      <c r="C1" t="s">
        <v>29</v>
      </c>
    </row>
    <row r="2" spans="2:3" x14ac:dyDescent="0.25">
      <c r="B2" t="s">
        <v>30</v>
      </c>
      <c r="C2" s="1">
        <v>0.6</v>
      </c>
    </row>
    <row r="3" spans="2:3" x14ac:dyDescent="0.25">
      <c r="B3" t="s">
        <v>31</v>
      </c>
      <c r="C3" s="1">
        <v>0.31</v>
      </c>
    </row>
    <row r="4" spans="2:3" x14ac:dyDescent="0.25">
      <c r="B4" t="s">
        <v>32</v>
      </c>
      <c r="C4" s="1">
        <v>0.04</v>
      </c>
    </row>
    <row r="5" spans="2:3" x14ac:dyDescent="0.25">
      <c r="B5" t="s">
        <v>33</v>
      </c>
      <c r="C5" s="1">
        <v>0.03</v>
      </c>
    </row>
    <row r="6" spans="2:3" x14ac:dyDescent="0.25">
      <c r="B6" t="s">
        <v>34</v>
      </c>
      <c r="C6" s="1">
        <v>0.01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9" sqref="A19"/>
    </sheetView>
  </sheetViews>
  <sheetFormatPr defaultRowHeight="15" x14ac:dyDescent="0.25"/>
  <cols>
    <col min="1" max="1" width="93.42578125" style="3" bestFit="1" customWidth="1"/>
    <col min="2" max="16384" width="9.140625" style="3"/>
  </cols>
  <sheetData>
    <row r="1" spans="1:7" x14ac:dyDescent="0.25">
      <c r="A1" s="10" t="s">
        <v>35</v>
      </c>
      <c r="B1" s="10"/>
      <c r="C1" s="10"/>
      <c r="D1" s="10"/>
      <c r="E1" s="10"/>
      <c r="F1" s="10"/>
      <c r="G1" s="10"/>
    </row>
    <row r="2" spans="1:7" x14ac:dyDescent="0.25">
      <c r="A2" s="10" t="s">
        <v>36</v>
      </c>
      <c r="B2" s="10"/>
      <c r="C2" s="10"/>
      <c r="D2" s="10"/>
      <c r="E2" s="10"/>
      <c r="F2" s="10"/>
      <c r="G2" s="10"/>
    </row>
    <row r="3" spans="1:7" x14ac:dyDescent="0.25">
      <c r="A3" s="4"/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</row>
    <row r="4" spans="1:7" x14ac:dyDescent="0.25">
      <c r="A4" s="4" t="s">
        <v>43</v>
      </c>
      <c r="B4" s="5">
        <v>209541109</v>
      </c>
      <c r="C4" s="5">
        <v>212815311</v>
      </c>
      <c r="D4" s="5">
        <v>211279082</v>
      </c>
      <c r="E4" s="5">
        <v>211764292</v>
      </c>
      <c r="F4" s="5">
        <v>212366132</v>
      </c>
      <c r="G4" s="5">
        <v>215199488</v>
      </c>
    </row>
    <row r="5" spans="1:7" x14ac:dyDescent="0.25">
      <c r="A5" s="4" t="s">
        <v>44</v>
      </c>
      <c r="B5" s="6">
        <v>1184511</v>
      </c>
      <c r="C5" s="6">
        <v>1278075</v>
      </c>
      <c r="D5" s="6">
        <v>1261922</v>
      </c>
      <c r="E5" s="6">
        <v>1332284</v>
      </c>
      <c r="F5" s="6">
        <v>1319478</v>
      </c>
      <c r="G5" s="6">
        <v>1365636</v>
      </c>
    </row>
    <row r="6" spans="1:7" x14ac:dyDescent="0.25">
      <c r="A6" s="4" t="s">
        <v>45</v>
      </c>
      <c r="B6" s="6">
        <v>9312784</v>
      </c>
      <c r="C6" s="6">
        <v>9386316</v>
      </c>
      <c r="D6" s="6">
        <v>8646463</v>
      </c>
      <c r="E6" s="6">
        <v>8779213</v>
      </c>
      <c r="F6" s="6">
        <v>8851879</v>
      </c>
      <c r="G6" s="6">
        <v>9614722</v>
      </c>
    </row>
    <row r="7" spans="1:7" x14ac:dyDescent="0.25">
      <c r="A7" s="4" t="s">
        <v>46</v>
      </c>
      <c r="B7" s="5">
        <v>17380581</v>
      </c>
      <c r="C7" s="5">
        <v>17668063</v>
      </c>
      <c r="D7" s="5">
        <v>16789492</v>
      </c>
      <c r="E7" s="5">
        <v>17290519</v>
      </c>
      <c r="F7" s="5">
        <v>17614454</v>
      </c>
      <c r="G7" s="5">
        <v>18410551</v>
      </c>
    </row>
    <row r="8" spans="1:7" x14ac:dyDescent="0.25">
      <c r="A8" s="4" t="s">
        <v>47</v>
      </c>
      <c r="B8" s="5">
        <f>(SUM(B4:B7))/1000000</f>
        <v>237.41898499999999</v>
      </c>
      <c r="C8" s="5">
        <f t="shared" ref="C8:G8" si="0">(SUM(C4:C7))/1000000</f>
        <v>241.14776499999999</v>
      </c>
      <c r="D8" s="5">
        <f t="shared" si="0"/>
        <v>237.97695899999999</v>
      </c>
      <c r="E8" s="5">
        <f t="shared" si="0"/>
        <v>239.16630799999999</v>
      </c>
      <c r="F8" s="5">
        <f t="shared" si="0"/>
        <v>240.15194299999999</v>
      </c>
      <c r="G8" s="5">
        <f t="shared" si="0"/>
        <v>244.590397</v>
      </c>
    </row>
    <row r="9" spans="1:7" ht="18" x14ac:dyDescent="0.25">
      <c r="A9" s="4" t="s">
        <v>48</v>
      </c>
      <c r="B9" s="5">
        <v>11158</v>
      </c>
      <c r="C9" s="5">
        <v>11343</v>
      </c>
      <c r="D9" s="5">
        <v>11268</v>
      </c>
      <c r="E9" s="5">
        <v>11362</v>
      </c>
      <c r="F9" s="5">
        <v>11416</v>
      </c>
      <c r="G9" s="5"/>
    </row>
    <row r="10" spans="1:7" ht="18" x14ac:dyDescent="0.25">
      <c r="A10" s="4" t="s">
        <v>49</v>
      </c>
      <c r="B10" s="5">
        <v>608.1</v>
      </c>
      <c r="C10" s="5">
        <v>618.6</v>
      </c>
      <c r="D10" s="5">
        <v>610.9</v>
      </c>
      <c r="E10" s="5">
        <v>603.20000000000005</v>
      </c>
      <c r="F10" s="5">
        <v>616.70000000000005</v>
      </c>
      <c r="G10" s="5"/>
    </row>
    <row r="11" spans="1:7" x14ac:dyDescent="0.25">
      <c r="A11" s="10" t="s">
        <v>50</v>
      </c>
      <c r="B11" s="10"/>
      <c r="C11" s="10"/>
      <c r="D11" s="10"/>
      <c r="E11" s="10"/>
      <c r="F11" s="10"/>
      <c r="G11" s="10"/>
    </row>
    <row r="13" spans="1:7" x14ac:dyDescent="0.25">
      <c r="A13" s="3" t="s">
        <v>51</v>
      </c>
    </row>
    <row r="14" spans="1:7" x14ac:dyDescent="0.25">
      <c r="A14" s="3" t="s">
        <v>52</v>
      </c>
    </row>
  </sheetData>
  <mergeCells count="3">
    <mergeCell ref="A1:G1"/>
    <mergeCell ref="A2:G2"/>
    <mergeCell ref="A11:G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K35" sqref="K35"/>
    </sheetView>
  </sheetViews>
  <sheetFormatPr defaultRowHeight="15" x14ac:dyDescent="0.25"/>
  <cols>
    <col min="2" max="2" width="46.28515625" bestFit="1" customWidth="1"/>
  </cols>
  <sheetData>
    <row r="2" spans="2:8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15</v>
      </c>
    </row>
    <row r="3" spans="2:8" x14ac:dyDescent="0.25">
      <c r="B3" t="s">
        <v>10</v>
      </c>
      <c r="C3">
        <v>1.62</v>
      </c>
      <c r="D3">
        <v>3.04</v>
      </c>
      <c r="E3">
        <v>2.69</v>
      </c>
      <c r="F3">
        <v>3.5</v>
      </c>
      <c r="G3">
        <v>1.96</v>
      </c>
      <c r="H3">
        <v>0.39</v>
      </c>
    </row>
    <row r="4" spans="2:8" x14ac:dyDescent="0.25">
      <c r="B4" t="s">
        <v>9</v>
      </c>
      <c r="C4" s="2">
        <v>5.5E-2</v>
      </c>
      <c r="D4" s="2">
        <v>0.05</v>
      </c>
      <c r="E4" s="2">
        <v>0.05</v>
      </c>
      <c r="F4" s="2">
        <v>0.05</v>
      </c>
      <c r="G4" s="2">
        <v>7.4999999999999997E-2</v>
      </c>
      <c r="H4" s="2">
        <v>0.08</v>
      </c>
    </row>
    <row r="5" spans="2:8" x14ac:dyDescent="0.25">
      <c r="B5" t="s">
        <v>7</v>
      </c>
      <c r="C5">
        <v>4808</v>
      </c>
      <c r="D5">
        <v>11369</v>
      </c>
      <c r="E5">
        <v>10503</v>
      </c>
      <c r="F5">
        <v>14442</v>
      </c>
      <c r="G5">
        <v>6022</v>
      </c>
      <c r="H5">
        <v>963</v>
      </c>
    </row>
    <row r="6" spans="2:8" x14ac:dyDescent="0.25">
      <c r="C6">
        <f>(C3/C5)*1000000</f>
        <v>336.93843594009985</v>
      </c>
      <c r="D6">
        <f t="shared" ref="D6:H6" si="0">(D3/D5)*1000000</f>
        <v>267.3937901310581</v>
      </c>
      <c r="E6">
        <f t="shared" si="0"/>
        <v>256.11729981909929</v>
      </c>
      <c r="F6">
        <f t="shared" si="0"/>
        <v>242.34870516548955</v>
      </c>
      <c r="G6">
        <f t="shared" si="0"/>
        <v>325.47326469611426</v>
      </c>
      <c r="H6">
        <f t="shared" si="0"/>
        <v>404.98442367601245</v>
      </c>
    </row>
    <row r="7" spans="2:8" x14ac:dyDescent="0.25">
      <c r="B7" t="s">
        <v>8</v>
      </c>
    </row>
    <row r="8" spans="2:8" x14ac:dyDescent="0.25">
      <c r="B8" t="s">
        <v>5</v>
      </c>
      <c r="E8">
        <v>18.21</v>
      </c>
      <c r="F8">
        <v>16.399999999999999</v>
      </c>
      <c r="G8">
        <v>20.199000000000002</v>
      </c>
      <c r="H8">
        <v>9.39</v>
      </c>
    </row>
    <row r="9" spans="2:8" x14ac:dyDescent="0.25">
      <c r="B9" t="s">
        <v>6</v>
      </c>
      <c r="E9">
        <v>0.05</v>
      </c>
      <c r="F9">
        <v>0.05</v>
      </c>
    </row>
    <row r="10" spans="2:8" x14ac:dyDescent="0.25">
      <c r="B10" t="s">
        <v>7</v>
      </c>
      <c r="E10">
        <v>260423</v>
      </c>
      <c r="F10">
        <v>220175</v>
      </c>
      <c r="G10">
        <v>197376</v>
      </c>
      <c r="H10">
        <v>93051</v>
      </c>
    </row>
    <row r="12" spans="2:8" x14ac:dyDescent="0.25">
      <c r="E12" t="s">
        <v>2</v>
      </c>
      <c r="F12" t="s">
        <v>3</v>
      </c>
      <c r="G12" t="s">
        <v>4</v>
      </c>
      <c r="H12" t="s">
        <v>15</v>
      </c>
    </row>
    <row r="13" spans="2:8" x14ac:dyDescent="0.25">
      <c r="D13" t="s">
        <v>11</v>
      </c>
      <c r="E13">
        <v>18.21</v>
      </c>
      <c r="F13">
        <v>16.399999999999999</v>
      </c>
      <c r="G13">
        <v>20.199000000000002</v>
      </c>
      <c r="H13">
        <v>9.39</v>
      </c>
    </row>
    <row r="14" spans="2:8" x14ac:dyDescent="0.25">
      <c r="D14" t="s">
        <v>12</v>
      </c>
      <c r="E14">
        <v>2.69</v>
      </c>
      <c r="F14">
        <v>3.5</v>
      </c>
      <c r="G14">
        <v>1.96</v>
      </c>
      <c r="H14">
        <v>0.39</v>
      </c>
    </row>
    <row r="15" spans="2:8" x14ac:dyDescent="0.25">
      <c r="D15" t="s">
        <v>13</v>
      </c>
      <c r="E15" s="2">
        <v>0.05</v>
      </c>
      <c r="F15" s="2">
        <v>0.05</v>
      </c>
      <c r="G15" s="2">
        <v>7.4999999999999997E-2</v>
      </c>
      <c r="H15" s="2">
        <v>0.08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K15" sqref="K15"/>
    </sheetView>
  </sheetViews>
  <sheetFormatPr defaultRowHeight="15" x14ac:dyDescent="0.25"/>
  <cols>
    <col min="2" max="2" width="52" bestFit="1" customWidth="1"/>
    <col min="3" max="3" width="16.85546875" bestFit="1" customWidth="1"/>
    <col min="4" max="4" width="9.5703125" bestFit="1" customWidth="1"/>
  </cols>
  <sheetData>
    <row r="2" spans="2:4" x14ac:dyDescent="0.25">
      <c r="B2" t="s">
        <v>16</v>
      </c>
      <c r="C2" t="s">
        <v>27</v>
      </c>
      <c r="D2" t="s">
        <v>14</v>
      </c>
    </row>
    <row r="3" spans="2:4" x14ac:dyDescent="0.25">
      <c r="B3" t="s">
        <v>17</v>
      </c>
      <c r="C3">
        <v>7329291765.4899998</v>
      </c>
      <c r="D3">
        <v>31074</v>
      </c>
    </row>
    <row r="4" spans="2:4" x14ac:dyDescent="0.25">
      <c r="B4" t="s">
        <v>18</v>
      </c>
      <c r="C4">
        <v>1277298772.8599999</v>
      </c>
      <c r="D4">
        <v>4689</v>
      </c>
    </row>
    <row r="5" spans="2:4" x14ac:dyDescent="0.25">
      <c r="B5" t="s">
        <v>19</v>
      </c>
      <c r="C5">
        <v>655881204.89999998</v>
      </c>
      <c r="D5">
        <v>1302</v>
      </c>
    </row>
    <row r="6" spans="2:4" x14ac:dyDescent="0.25">
      <c r="B6" t="s">
        <v>20</v>
      </c>
      <c r="C6">
        <v>143095877.63999999</v>
      </c>
      <c r="D6">
        <v>378</v>
      </c>
    </row>
    <row r="7" spans="2:4" x14ac:dyDescent="0.25">
      <c r="B7" t="s">
        <v>21</v>
      </c>
      <c r="C7">
        <v>136280988.55000001</v>
      </c>
      <c r="D7">
        <v>326</v>
      </c>
    </row>
    <row r="8" spans="2:4" x14ac:dyDescent="0.25">
      <c r="B8" t="s">
        <v>22</v>
      </c>
      <c r="C8">
        <v>120378425.66</v>
      </c>
      <c r="D8">
        <v>219</v>
      </c>
    </row>
    <row r="9" spans="2:4" x14ac:dyDescent="0.25">
      <c r="B9" t="s">
        <v>23</v>
      </c>
      <c r="C9">
        <v>14245180.85</v>
      </c>
      <c r="D9">
        <v>37</v>
      </c>
    </row>
    <row r="10" spans="2:4" x14ac:dyDescent="0.25">
      <c r="B10" t="s">
        <v>24</v>
      </c>
      <c r="C10">
        <v>13444626.83</v>
      </c>
      <c r="D10">
        <v>42</v>
      </c>
    </row>
    <row r="11" spans="2:4" x14ac:dyDescent="0.25">
      <c r="B11" t="s">
        <v>25</v>
      </c>
      <c r="C11">
        <v>2000000</v>
      </c>
      <c r="D11">
        <v>1</v>
      </c>
    </row>
    <row r="12" spans="2:4" x14ac:dyDescent="0.25">
      <c r="B12" t="s">
        <v>26</v>
      </c>
      <c r="C12">
        <v>183600</v>
      </c>
      <c r="D12">
        <v>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workbookViewId="0">
      <selection activeCell="F7" sqref="F7"/>
    </sheetView>
  </sheetViews>
  <sheetFormatPr defaultRowHeight="15" x14ac:dyDescent="0.25"/>
  <cols>
    <col min="2" max="2" width="6.5703125" customWidth="1"/>
    <col min="3" max="3" width="52.7109375" customWidth="1"/>
    <col min="4" max="4" width="20.85546875" customWidth="1"/>
  </cols>
  <sheetData>
    <row r="2" spans="2:4" ht="30" customHeight="1" x14ac:dyDescent="0.25">
      <c r="B2" s="7" t="s">
        <v>53</v>
      </c>
      <c r="C2" s="7" t="s">
        <v>54</v>
      </c>
      <c r="D2" s="7" t="s">
        <v>55</v>
      </c>
    </row>
    <row r="3" spans="2:4" ht="36" customHeight="1" x14ac:dyDescent="0.25">
      <c r="B3" s="8">
        <v>1</v>
      </c>
      <c r="C3" s="9" t="s">
        <v>56</v>
      </c>
      <c r="D3" s="9" t="s">
        <v>57</v>
      </c>
    </row>
    <row r="4" spans="2:4" ht="40.5" customHeight="1" x14ac:dyDescent="0.25">
      <c r="B4" s="8">
        <v>2</v>
      </c>
      <c r="C4" s="9" t="s">
        <v>58</v>
      </c>
      <c r="D4" s="9" t="s">
        <v>59</v>
      </c>
    </row>
    <row r="5" spans="2:4" ht="30" customHeight="1" x14ac:dyDescent="0.25">
      <c r="B5" s="8">
        <v>3</v>
      </c>
      <c r="C5" s="9" t="s">
        <v>60</v>
      </c>
      <c r="D5" s="9" t="s">
        <v>61</v>
      </c>
    </row>
    <row r="6" spans="2:4" ht="30" customHeight="1" x14ac:dyDescent="0.25">
      <c r="B6" s="8">
        <v>4</v>
      </c>
      <c r="C6" s="9" t="s">
        <v>62</v>
      </c>
      <c r="D6" s="9" t="s">
        <v>63</v>
      </c>
    </row>
    <row r="7" spans="2:4" ht="39.75" customHeight="1" x14ac:dyDescent="0.25">
      <c r="B7" s="8">
        <v>5</v>
      </c>
      <c r="C7" s="9" t="s">
        <v>64</v>
      </c>
      <c r="D7" s="9" t="s">
        <v>65</v>
      </c>
    </row>
    <row r="8" spans="2:4" ht="30" customHeight="1" x14ac:dyDescent="0.25">
      <c r="B8" s="8">
        <v>6</v>
      </c>
      <c r="C8" s="9" t="s">
        <v>66</v>
      </c>
      <c r="D8" s="9" t="s">
        <v>67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Figura 1</vt:lpstr>
      <vt:lpstr>Figura 2</vt:lpstr>
      <vt:lpstr>Figura 03</vt:lpstr>
      <vt:lpstr>Figura 04</vt:lpstr>
      <vt:lpstr>Figuras 05 e 06</vt:lpstr>
      <vt:lpstr>Figura 07</vt:lpstr>
      <vt:lpstr>Quadro 01</vt:lpstr>
      <vt:lpstr>Figura 8</vt:lpstr>
      <vt:lpstr>Figura 9</vt:lpstr>
      <vt:lpstr>Figura 10</vt:lpstr>
      <vt:lpstr>Figura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Luciele</dc:creator>
  <cp:lastModifiedBy>Gazolla</cp:lastModifiedBy>
  <dcterms:created xsi:type="dcterms:W3CDTF">2017-01-30T16:16:22Z</dcterms:created>
  <dcterms:modified xsi:type="dcterms:W3CDTF">2018-06-13T17:24:39Z</dcterms:modified>
</cp:coreProperties>
</file>